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\Documents\Meli\Beszerzések\Nagyrécse\Versenyképse járások Porgram I\szolgálati lakás felújítása\szolgálati lakás\"/>
    </mc:Choice>
  </mc:AlternateContent>
  <xr:revisionPtr revIDLastSave="0" documentId="13_ncr:1_{CB302C63-B488-4BA3-8E0F-8B7818822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őösszesítő" sheetId="2" r:id="rId1"/>
    <sheet name="Munkanem összesítő" sheetId="3" r:id="rId2"/>
    <sheet name="21.Irtás, föld- és sziklamunka" sheetId="4" r:id="rId3"/>
    <sheet name="31.Helyszíni beton és vasbeton" sheetId="5" r:id="rId4"/>
    <sheet name="36.Vakolás és rabicolás" sheetId="6" r:id="rId5"/>
    <sheet name="42.Hideg-, meleg- és homlokzat" sheetId="7" r:id="rId6"/>
    <sheet name="44.Fa- és műanyag szerkezet el" sheetId="8" r:id="rId7"/>
    <sheet name="47.Felületképzés" sheetId="9" r:id="rId8"/>
    <sheet name="50.Beépített berendezési tárgy" sheetId="10" r:id="rId9"/>
    <sheet name="62.Kőburkolat készítése" sheetId="11" r:id="rId10"/>
    <sheet name="71.Elektromos energiaellátás," sheetId="12" r:id="rId11"/>
    <sheet name="82.Épületgépészeti szerelvénye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3" l="1"/>
  <c r="I3" i="13" s="1"/>
  <c r="D11" i="3" s="1"/>
  <c r="H2" i="13"/>
  <c r="H3" i="13" s="1"/>
  <c r="C11" i="3" s="1"/>
  <c r="I2" i="12"/>
  <c r="I3" i="12" s="1"/>
  <c r="D10" i="3" s="1"/>
  <c r="H2" i="12"/>
  <c r="H3" i="12" s="1"/>
  <c r="C10" i="3" s="1"/>
  <c r="I2" i="11"/>
  <c r="I3" i="11" s="1"/>
  <c r="D9" i="3" s="1"/>
  <c r="H2" i="11"/>
  <c r="H3" i="11" s="1"/>
  <c r="C9" i="3" s="1"/>
  <c r="I3" i="10"/>
  <c r="H3" i="10"/>
  <c r="I2" i="10"/>
  <c r="H2" i="10"/>
  <c r="H4" i="10" s="1"/>
  <c r="C8" i="3" s="1"/>
  <c r="I6" i="9"/>
  <c r="H6" i="9"/>
  <c r="I5" i="9"/>
  <c r="H5" i="9"/>
  <c r="I4" i="9"/>
  <c r="H4" i="9"/>
  <c r="I3" i="9"/>
  <c r="H3" i="9"/>
  <c r="I2" i="9"/>
  <c r="H2" i="9"/>
  <c r="I6" i="8"/>
  <c r="H6" i="8"/>
  <c r="I5" i="8"/>
  <c r="H5" i="8"/>
  <c r="I4" i="8"/>
  <c r="H4" i="8"/>
  <c r="I3" i="8"/>
  <c r="H3" i="8"/>
  <c r="I2" i="8"/>
  <c r="H2" i="8"/>
  <c r="I3" i="7"/>
  <c r="H3" i="7"/>
  <c r="I16" i="7"/>
  <c r="H16" i="7"/>
  <c r="I15" i="7"/>
  <c r="H15" i="7"/>
  <c r="I6" i="7"/>
  <c r="H6" i="7"/>
  <c r="I14" i="7"/>
  <c r="H14" i="7"/>
  <c r="I13" i="7"/>
  <c r="H13" i="7"/>
  <c r="I11" i="7"/>
  <c r="H11" i="7"/>
  <c r="I10" i="7"/>
  <c r="H10" i="7"/>
  <c r="I9" i="7"/>
  <c r="H9" i="7"/>
  <c r="I12" i="7"/>
  <c r="H12" i="7"/>
  <c r="I8" i="7"/>
  <c r="H8" i="7"/>
  <c r="I7" i="7"/>
  <c r="H7" i="7"/>
  <c r="I5" i="7"/>
  <c r="H5" i="7"/>
  <c r="I4" i="7"/>
  <c r="H4" i="7"/>
  <c r="I2" i="7"/>
  <c r="H2" i="7"/>
  <c r="I7" i="6"/>
  <c r="H7" i="6"/>
  <c r="I6" i="6"/>
  <c r="H6" i="6"/>
  <c r="I5" i="6"/>
  <c r="H5" i="6"/>
  <c r="I4" i="6"/>
  <c r="H4" i="6"/>
  <c r="I3" i="6"/>
  <c r="H3" i="6"/>
  <c r="I2" i="6"/>
  <c r="H2" i="6"/>
  <c r="I3" i="5"/>
  <c r="H3" i="5"/>
  <c r="I2" i="5"/>
  <c r="I4" i="5" s="1"/>
  <c r="D3" i="3" s="1"/>
  <c r="H2" i="5"/>
  <c r="I8" i="4"/>
  <c r="H8" i="4"/>
  <c r="I7" i="4"/>
  <c r="H7" i="4"/>
  <c r="I6" i="4"/>
  <c r="H6" i="4"/>
  <c r="I5" i="4"/>
  <c r="H5" i="4"/>
  <c r="I4" i="4"/>
  <c r="H4" i="4"/>
  <c r="I3" i="4"/>
  <c r="H3" i="4"/>
  <c r="I2" i="4"/>
  <c r="H2" i="4"/>
  <c r="I7" i="9" l="1"/>
  <c r="D7" i="3" s="1"/>
  <c r="H7" i="9"/>
  <c r="C7" i="3" s="1"/>
  <c r="H7" i="8"/>
  <c r="C6" i="3" s="1"/>
  <c r="H4" i="5"/>
  <c r="C3" i="3" s="1"/>
  <c r="H9" i="4"/>
  <c r="C2" i="3" s="1"/>
  <c r="I4" i="10"/>
  <c r="D8" i="3" s="1"/>
  <c r="I7" i="8"/>
  <c r="D6" i="3" s="1"/>
  <c r="I17" i="7"/>
  <c r="D5" i="3" s="1"/>
  <c r="H17" i="7"/>
  <c r="C5" i="3" s="1"/>
  <c r="H8" i="6"/>
  <c r="C4" i="3" s="1"/>
  <c r="I8" i="6"/>
  <c r="D4" i="3" s="1"/>
  <c r="I9" i="4"/>
  <c r="D2" i="3" s="1"/>
  <c r="D12" i="3" l="1"/>
  <c r="D9" i="2" s="1"/>
  <c r="C12" i="3"/>
  <c r="C9" i="2" s="1"/>
  <c r="C10" i="2" l="1"/>
  <c r="C11" i="2" s="1"/>
  <c r="C12" i="2" s="1"/>
</calcChain>
</file>

<file path=xl/sharedStrings.xml><?xml version="1.0" encoding="utf-8"?>
<sst xmlns="http://schemas.openxmlformats.org/spreadsheetml/2006/main" count="270" uniqueCount="132">
  <si>
    <t>Ssz.</t>
  </si>
  <si>
    <t>Megnevezés</t>
  </si>
  <si>
    <t>Anyagköltség</t>
  </si>
  <si>
    <t>Díjköltség</t>
  </si>
  <si>
    <t>21</t>
  </si>
  <si>
    <t>Irtás, föld- és sziklamunka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</si>
  <si>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</si>
  <si>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</si>
  <si>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</si>
  <si>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</si>
  <si>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</si>
  <si>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</si>
  <si>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</si>
  <si>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</si>
  <si>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21-011-11.3</t>
  </si>
  <si>
    <t>Építési törmelék konténeres elszállítása, lerakása, lerakóhelyi díjjal, 5,0 m³-es konténerbe</t>
  </si>
  <si>
    <t>db</t>
  </si>
  <si>
    <t>21-011-12</t>
  </si>
  <si>
    <t>Munkahelyi depóniából építési törmelék konténerbe rakása,  kézi erővel, önálló munka esetén elszámolva, konténer szállítás nélkül</t>
  </si>
  <si>
    <t>m³</t>
  </si>
  <si>
    <t>21-003-7.1.2.1</t>
  </si>
  <si>
    <t>Munkagödör földkiemelése épületek és műtárgyak helyén bármely konzisztenciájú, I-IV. oszt. talajban, gépi erővel, kiegészítő kézi munkával, alapterület: 10,01-50,0 m² között, 5,5 m mélységig</t>
  </si>
  <si>
    <t>21-004-5.1.2.1</t>
  </si>
  <si>
    <t>Tükörkészítés tömörítés nélkül, sík felületen kézi erővel talajosztály: V-VI.</t>
  </si>
  <si>
    <t>m²</t>
  </si>
  <si>
    <t>21-011-7.4-0130503</t>
  </si>
  <si>
    <t>Feltöltések alap- és lábazati falak közé és alagsori vagy alá nem pincézett földszinti padozatok alá, az anyag szétterítésével, mozgatásával, zúzottkőből, Z 0/45 kőanyaghalmaz útépítéshez, kötőanyag nélküli és hidraulikus kötőanyagú (mechanikailag stabilizált) alaprétegekhez, FZKA 0/45, vagy M45 jelű, 15-25 cm vastagságban, fagyálló zúzott mészkő, Polgárdi-Kőszárhegy mészkőbánya</t>
  </si>
  <si>
    <t>21-008-2.2.2</t>
  </si>
  <si>
    <t>Tömörítés bármely tömörítési osztályban gépi erővel, kis felületen, tömörségi fok: 90%</t>
  </si>
  <si>
    <t>21-008-3.1.1</t>
  </si>
  <si>
    <t>Simító hengerlés a földmű (tükör és padka) felületén, gépi erővel, 3,0 m szélességig</t>
  </si>
  <si>
    <t>Munkanem összesen (HUF)</t>
  </si>
  <si>
    <t>31</t>
  </si>
  <si>
    <t>Helyszíni beton és vasbeton munkák</t>
  </si>
  <si>
    <t>31-000-13.2</t>
  </si>
  <si>
    <t>Beton aljzatok, járdák bontása 10 cm vastagságig, kavicsbetonból, salakbetonból</t>
  </si>
  <si>
    <t>31-031-1.1.1</t>
  </si>
  <si>
    <t>Kontakt- vagy csúsztatott esztrich készítése, helyszínen kevert, cementbázisú esztrichből, C12 szilárdsági osztálynak megfelelően 5 cm vastagságban</t>
  </si>
  <si>
    <t>36</t>
  </si>
  <si>
    <t>Vakolás és rabicolás</t>
  </si>
  <si>
    <t>36-090-2.1.1</t>
  </si>
  <si>
    <t>Vakolatok pótlása, keskenyvakolatok pótlása oldalfalon, 10 cm szélességig</t>
  </si>
  <si>
    <t>m</t>
  </si>
  <si>
    <t>36-090-2.1.2</t>
  </si>
  <si>
    <t>Vakolatok pótlása, keskenyvakolatok pótlása oldalfalon, 11-20 cm szélesség között</t>
  </si>
  <si>
    <t>36-090-2.1.3</t>
  </si>
  <si>
    <t>Vakolatok pótlása, keskenyvakolatok pótlása oldalfalon, 21-40 cm szélesség között</t>
  </si>
  <si>
    <t>36-000-1.1.1</t>
  </si>
  <si>
    <t>Vakolat leverése oldalfalról vagy mennyezetről 1,5 cm vastagságig, falazó, cementes mészhabarcs</t>
  </si>
  <si>
    <t>36-003-1.1.1.1.1-0415511</t>
  </si>
  <si>
    <t>Oldalfalvakolat készítése, kézi felhordással, zsákos kiszerelésű szárazhabarcsból, sima, normál mész-cement vakolat, 1 cm vastagságban, Baumit Manu 1, mész-cement alapvakolat, Cikkszám: 152218</t>
  </si>
  <si>
    <t>36-090-1.1.2-0550030</t>
  </si>
  <si>
    <t>Vakolatjavítás oldalfalon, tégla-, beton-, kőfelületen vagy építőlemezen, a meglazult, sérült vakolat előzetes leverésével, hiánypótlás 5-25% között, Hvb4-mc, beltéri, vakoló, cementes mészhabarcs mészpéppel</t>
  </si>
  <si>
    <t>42</t>
  </si>
  <si>
    <t>Hideg-, meleg- és homlokzatburkolatok készítése, aljzat előkészítése</t>
  </si>
  <si>
    <t>42-000-2.1</t>
  </si>
  <si>
    <t>Lapburkolatok bontása, padlóburkolat bármely méretű kőagyag, mozaik vagy tört mozaik (NOVA) lapból</t>
  </si>
  <si>
    <t>42-000-2.2</t>
  </si>
  <si>
    <t>Lapburkolatok bontása, fal-, pillér- és oszlopburkolat, bármely méretű mozaik, kőagyag és csempe</t>
  </si>
  <si>
    <t>42-000-2.3</t>
  </si>
  <si>
    <t>Lapburkolatok bontása, lábazatburkolat 0,50 m magasságig,  egyenes egysoros vagy lépcsős kivitelben, 10x10 - 20x20 cm-es lapméretig</t>
  </si>
  <si>
    <t>42-011-1.1.1.1-0216002</t>
  </si>
  <si>
    <t>Fal-, pillér és oszlopburkolat hordozószerkezetének felületelőkészítése beltérben, tégla, beton és vakolt alapfelületen, felületelőkészítő alapozó és tapadóhíd felhordása egy rétegben, MUREXIN LF 1 mélyalapozó</t>
  </si>
  <si>
    <t>42-011-1.1.1.2-0314002</t>
  </si>
  <si>
    <t>Fal-, pillér és oszlopburkolat hordozószerkezetének felületelőkészítése beltérben, tégla, beton és vakolt alapfelületen, kenhető víz- és páraszigetelés felhordása egy rétegben,  hajlaterősítő szalag elhelyezésével, MUREXIN 1 KS folyékonyfólia</t>
  </si>
  <si>
    <t>42-012-1.1.1.1.1.3-0314055</t>
  </si>
  <si>
    <t>Fal-, pillér-, oszlop- és lábazatburkolat készítése beltérben, tégla, beton, vakolt alapfelületen, mázas kerámiával, kötésben vagy hálósan, 3-5 mm vtg. ragasztóba rakva, 1-10 mm fugaszélességgel, 25x25 -  40x40 cm közötti lapmérettel, MUREXIN KMG 25 Speciál ragasztóhabarcs, C2TE MUREXIN FM 60 Flex fugázó, fehér CG2 WA</t>
  </si>
  <si>
    <t>42-011-2.1.1.1-0216002</t>
  </si>
  <si>
    <t>Padlóburkolat hordozószerkezetének felületelőkészítése beltérben, beton alapfelületen felületelőkészítő alapozó és tapadóhíd felhordása egy rétegben, MUREXIN LF 1 mélyalapozó</t>
  </si>
  <si>
    <t>42-011-2.1.1.2-0314002</t>
  </si>
  <si>
    <t>Padlóburkolat hordozószerkezetének felületelőkészítése beltérben, beton alapfelületen kenhető víz- és páraszigetelés felhordása egy rétegben,  hajlaterősítő szalag elhelyezésével, MUREXIN 1 KS folyékonyfólia</t>
  </si>
  <si>
    <t>42-011-2.1.1.4.1-0314457</t>
  </si>
  <si>
    <t>Padlóburkolat hordozószerkezetének felületelőkészítése beltérben, beton alapfelületen önterülő felületkiegyenlítés készítése 5 mm rétegvastagságban, MUREXIN Lewell ST 330 Standard aljzatkiegyenlítő</t>
  </si>
  <si>
    <t>42-022-1.1.1.1.1.3-0314055</t>
  </si>
  <si>
    <t>Padlóburkolat készítése, beltérben, tégla, beton, vakolt alapfelületen, mázas kerámiával, kötésben vagy hálósan, 3-5 mm vtg. ragasztóba rakva, 1-10 mm fugaszélességgel, 25x25 -  40x40 cm közötti lapmérettel, MUREXIN KMG 25 Speciál ragasztóhabarcs, C2TE MUREXIN FM 60 Flex fugázó, fehér CG2 WA</t>
  </si>
  <si>
    <t>42-022-2.1.1.1.3-0314055</t>
  </si>
  <si>
    <t>Lábazatburkolat készítése, beltérben, mázas kerámiával, egyenes, egysoros kivitelben, 3-5 mm ragasztóba rakva, 1-10 mm fugaszélességgel, 10 cm magasságig, 25×25 - 40×40 cm közötti lapmérettel, MUREXIN KMG 25 Speciál ragasztóhabarcs, C2TE MUREXIN FM 60 Flex fugázó, fehér CG2 WA</t>
  </si>
  <si>
    <t>42-000-3.2.2</t>
  </si>
  <si>
    <t>Fa-, hézagmentes műanyag- és szőnyegburkolatok bontása, csaphornyos vagy mozaikparketta, 22 mm vastag aljzatbetonra ragasztva</t>
  </si>
  <si>
    <t>42-041-4.1.1-0314521</t>
  </si>
  <si>
    <t>Meglévő egyenetlen aljzat nagy szintkülönbségeinek kiegyenlítése, szabványos cementesztrich és betonpadló felület előkészítése, 2 cm vastagságban, MUREXIN Lewell SP 220 Speciál aljzatkiegyenlítő MUREXIN 2K EP 170 nedvességzáró epoxigyanta A+ B komp.</t>
  </si>
  <si>
    <t>42-042-4.3.1-0111702</t>
  </si>
  <si>
    <t>Parkettafektetés, laminált padló (parkettapanel) úsztatott fektetése kiegyenlített aljzatra, (szegélyléccel együtt) ragasztás nélkül, HDF alapú laminált parketta, 8 mm vastag, többféle színben</t>
  </si>
  <si>
    <t>Lapburkolatok bontása, padlóburkolat bármely méretű kőagyag, mozaik vagy tört mozaik (NOVA) lapból - Teraszon</t>
  </si>
  <si>
    <t>44</t>
  </si>
  <si>
    <t>Fa- és műanyag szerkezet elhelyezése</t>
  </si>
  <si>
    <t>44-000-1.1</t>
  </si>
  <si>
    <t>Fa vagy műanyag nyílászáró szerkezetek bontása, ajtó, ablak vagy kapu, 2,00 m²-ig</t>
  </si>
  <si>
    <t>44-001-1.1.1.1-0131032</t>
  </si>
  <si>
    <t>Beltéri nyílászárók elhelyezése, előre kihagyott falnyílásba, utólagos elhelyezéssel, (szerelvényezve, finom beállítással), MDF vagy keményhéjszerkezetes ajtó. Furatolt faforgácslap-betétes, laminált felületű ajtó, tele lemezelt, egyszárnyú, MDF tokkal, kilincsgarnitúrával, 75x210 cm</t>
  </si>
  <si>
    <t>Beltéri nyílászárók elhelyezése, előre kihagyott falnyílásba, utólagos elhelyezéssel, (szerelvényezve, finom beállítással), MDF vagy keményhéjszerkezetes ajtó. Furatolt faforgácslap-betétes, laminált felületű ajtó, tele lemezelt, egyszárnyú, MDF tokkal, kilincsgarnitúrával, 90x210 cm</t>
  </si>
  <si>
    <t>Beltéri nyílászárók elhelyezése, előre kihagyott falnyílásba, utólagos elhelyezéssel, (szerelvényezve, finom beállítással), MDF vagy keményhéjszerkezetes ajtó. Furatolt faforgácslap-betétes, laminált felületű ajtó, tele lemezelt, egyszárnyú, MDF tokkal, kilincsgarnitúrával, 100x210 cm</t>
  </si>
  <si>
    <t>Beltéri nyílászárók elhelyezése, előre kihagyott falnyílásba, utólagos elhelyezéssel, (szerelvényezve, finom beállítással), MDF vagy keményhéjszerkezetes ajtó. Furatolt faforgácslap-betétes, laminált felületű ajtó, tele lemezelt, kétszárnyú, MDF tokkal, kilincsgarnitúrával, 140x210 cm</t>
  </si>
  <si>
    <t>47</t>
  </si>
  <si>
    <t>Felületképzés</t>
  </si>
  <si>
    <t>47-031-3.12.2.2-0419561</t>
  </si>
  <si>
    <t>Külső fafelületek lazúrozása, gyalult felületen, oldószeres lazúrral, két rétegben, tagolt felületen, POLI-FARBE Boróka Satin oldószeres vastaglazúr, borovi fenyő, cseresznye, dió, fenyő, mahagóni, mogyoró, rózsafa, sötét tölgy, színtelen, tölgy, vörösfenyő színben</t>
  </si>
  <si>
    <t>47-000-1.3.1.1</t>
  </si>
  <si>
    <t>Belső festéseknél felület előkészítése, részmunkák; vizes diszperziós falfesték lekaparása, bármilyen padozatú helységben, tagolatlan felületen</t>
  </si>
  <si>
    <t>47-000-1.21.2.1.1.1-0320611</t>
  </si>
  <si>
    <t>Belső festéseknél felület előkészítése, részmunkák; glettelés műanyag kötőanyagú glettel (simítótapasszal), vakolt felületen, bármilyen padozatú helyiségben, tagolatlan felületen, JUBOLIN Classic felhasználásra kész, beltéri diszperziós glett (0-3 mm), fehér, Cikkszám: JKT25</t>
  </si>
  <si>
    <t>47-011-15.1.1.1-0159013</t>
  </si>
  <si>
    <t>Diszperziós festés (két rétegben) műanyag bázisú vizes-diszperziós  fehér vagy gyárilag színezett festékkel, új vagy régi lekapart, előkészített alapfelületen, vakolaton, két rétegben, tagolatlan sima felületen, JUPOL Next kiváló fedőképességű, kivételes fehérségű, matt beltéri falfesték, Cikkszám: HUS151001</t>
  </si>
  <si>
    <t>47-000-1.6.1.1-0460069</t>
  </si>
  <si>
    <t>Belső festéseknél felület előkészítése, részmunkák; penészgátló felhordása új vagy lekapart felületen, vakolt, tagolatlan felületen, ItalCover Biofix Primer vízbázisú, penészgomba és alga elleni baktériumölő mélyalapozó, 1:1 arányban hígítható, névleges anyagszükséglet 5 m²/liter, Cikkszám: 302658</t>
  </si>
  <si>
    <t>50</t>
  </si>
  <si>
    <t>Beépített berendezési tárgyak elhelyezése</t>
  </si>
  <si>
    <t>50-000-11.2.2</t>
  </si>
  <si>
    <t>Beépített szekrény bontása</t>
  </si>
  <si>
    <t>m2</t>
  </si>
  <si>
    <t>50-001-1.1.1.1.1-0041001</t>
  </si>
  <si>
    <t>Konyhaszekrény elhelyezése alsó és felső szekrényrésszel, mosogatógéppel, tűzhellyel kompletten</t>
  </si>
  <si>
    <t>62</t>
  </si>
  <si>
    <t>Kőburkolat készítése</t>
  </si>
  <si>
    <t>62-003-51.1-0611450</t>
  </si>
  <si>
    <t>Térburkolat készítése rendszerkövekből  6 cm-es vastagsággal, 5,7x11,5x6; 8,6x11,2x6; 11,2x11,5x6; 11,5x11,5x6; 11,5x17,2x6; 17,2x11,5x6 cm-es méretekben, A Beton-Viacolor Klasszik 17,2x11,5x6 cm, szürke</t>
  </si>
  <si>
    <t>71</t>
  </si>
  <si>
    <t>Elektromos energiaellátás, villanyszerelés</t>
  </si>
  <si>
    <t>71-001-21</t>
  </si>
  <si>
    <t>Villamos felújítás - lámpatestek szerelvények cseréje, vezetékezés cseréje kompletten</t>
  </si>
  <si>
    <t>82</t>
  </si>
  <si>
    <t>Épületgépészeti szerelvények és berendezések szerelése</t>
  </si>
  <si>
    <t>82-001-1.1</t>
  </si>
  <si>
    <t>Víz-szennyvíz rendszer felújítás a szolgálati lakáson belül, melegvíz-ellátás kialakítása</t>
  </si>
  <si>
    <t>Összesen (HUF)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</si>
  <si>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</si>
  <si>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</si>
  <si>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</si>
  <si>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</si>
  <si>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</si>
  <si>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Nagyrécse, orvosi rendelő szolgálati lakásának felújítása</t>
  </si>
  <si>
    <t>8756 Nagyrécse, Kossuth Lajos út 63., hrsz.: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</si>
</sst>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0" fontId="2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abSelected="1" workbookViewId="0"/>
  </sheetViews>
  <sheetFormatPr defaultRowHeight="14.4" x14ac:dyDescent="0.3"/>
  <cols>
    <col min="1" max="1" width="30.6640625" customWidth="1"/>
    <col min="2" max="2" width="8.6640625" customWidth="1"/>
    <col min="3" max="4" width="12.6640625" customWidth="1"/>
  </cols>
  <sheetData>
    <row r="1" spans="1:4" x14ac:dyDescent="0.3">
      <c r="A1" s="10"/>
    </row>
    <row r="3" spans="1:4" ht="18" x14ac:dyDescent="0.35">
      <c r="A3" s="11" t="s">
        <v>130</v>
      </c>
    </row>
    <row r="4" spans="1:4" x14ac:dyDescent="0.3">
      <c r="A4" t="s">
        <v>131</v>
      </c>
    </row>
    <row r="5" spans="1:4" x14ac:dyDescent="0.3">
      <c r="A5" s="12"/>
      <c r="B5" s="12"/>
      <c r="C5" s="12"/>
      <c r="D5" s="12"/>
    </row>
    <row r="7" spans="1:4" ht="17.399999999999999" x14ac:dyDescent="0.3">
      <c r="A7" s="13" t="s">
        <v>125</v>
      </c>
      <c r="B7" s="13"/>
      <c r="C7" s="13"/>
      <c r="D7" s="13"/>
    </row>
    <row r="8" spans="1:4" x14ac:dyDescent="0.3">
      <c r="A8" s="1" t="s">
        <v>1</v>
      </c>
      <c r="B8" s="5"/>
      <c r="C8" s="5" t="s">
        <v>2</v>
      </c>
      <c r="D8" s="5" t="s">
        <v>3</v>
      </c>
    </row>
    <row r="9" spans="1:4" x14ac:dyDescent="0.3">
      <c r="A9" s="3" t="s">
        <v>126</v>
      </c>
      <c r="C9" s="6">
        <f>'Munkanem összesítő'!C12</f>
        <v>0</v>
      </c>
      <c r="D9" s="6">
        <f>'Munkanem összesítő'!D12</f>
        <v>0</v>
      </c>
    </row>
    <row r="10" spans="1:4" x14ac:dyDescent="0.3">
      <c r="A10" s="3" t="s">
        <v>127</v>
      </c>
      <c r="C10" s="14">
        <f>ROUND(C9+D9,0)</f>
        <v>0</v>
      </c>
      <c r="D10" s="14"/>
    </row>
    <row r="11" spans="1:4" x14ac:dyDescent="0.3">
      <c r="A11" s="3" t="s">
        <v>128</v>
      </c>
      <c r="B11" s="7">
        <v>0.27</v>
      </c>
      <c r="C11" s="14">
        <f>ROUND(C10*B11,0)</f>
        <v>0</v>
      </c>
      <c r="D11" s="14"/>
    </row>
    <row r="12" spans="1:4" x14ac:dyDescent="0.3">
      <c r="A12" s="8" t="s">
        <v>129</v>
      </c>
      <c r="B12" s="8"/>
      <c r="C12" s="15">
        <f>ROUND(C11+C10,0)</f>
        <v>0</v>
      </c>
      <c r="D12" s="15"/>
    </row>
  </sheetData>
  <mergeCells count="5">
    <mergeCell ref="A5:D5"/>
    <mergeCell ref="A7:D7"/>
    <mergeCell ref="C10:D10"/>
    <mergeCell ref="C11:D11"/>
    <mergeCell ref="C12:D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workbookViewId="0">
      <selection activeCell="G14" sqref="G14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66" x14ac:dyDescent="0.3">
      <c r="A2" s="3">
        <v>1</v>
      </c>
      <c r="B2" s="2" t="s">
        <v>114</v>
      </c>
      <c r="C2" s="3" t="s">
        <v>115</v>
      </c>
      <c r="D2" s="2">
        <v>25</v>
      </c>
      <c r="E2" s="3" t="s">
        <v>24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x14ac:dyDescent="0.3">
      <c r="A3" s="8"/>
      <c r="B3" s="8"/>
      <c r="C3" s="8" t="s">
        <v>31</v>
      </c>
      <c r="D3" s="8"/>
      <c r="E3" s="8"/>
      <c r="F3" s="8"/>
      <c r="G3" s="8"/>
      <c r="H3" s="9">
        <f>ROUND(SUM(H2:H2),0)</f>
        <v>0</v>
      </c>
      <c r="I3" s="9">
        <f>ROUND(SUM(I2:I2),0)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"/>
  <sheetViews>
    <sheetView workbookViewId="0">
      <selection activeCell="H14" sqref="H14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39.6" x14ac:dyDescent="0.3">
      <c r="A2" s="3">
        <v>1</v>
      </c>
      <c r="B2" s="2" t="s">
        <v>118</v>
      </c>
      <c r="C2" s="3" t="s">
        <v>119</v>
      </c>
      <c r="D2" s="2">
        <v>1</v>
      </c>
      <c r="E2" s="3" t="s">
        <v>16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x14ac:dyDescent="0.3">
      <c r="A3" s="8"/>
      <c r="B3" s="8"/>
      <c r="C3" s="8" t="s">
        <v>31</v>
      </c>
      <c r="D3" s="8"/>
      <c r="E3" s="8"/>
      <c r="F3" s="8"/>
      <c r="G3" s="8"/>
      <c r="H3" s="9">
        <f>ROUND(SUM(H2:H2),0)</f>
        <v>0</v>
      </c>
      <c r="I3" s="9">
        <f>ROUND(SUM(I2:I2),0)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"/>
  <sheetViews>
    <sheetView topLeftCell="A11" workbookViewId="0">
      <selection activeCell="H18" sqref="H18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26.4" x14ac:dyDescent="0.3">
      <c r="A2" s="3">
        <v>1</v>
      </c>
      <c r="B2" s="2" t="s">
        <v>122</v>
      </c>
      <c r="C2" s="3" t="s">
        <v>123</v>
      </c>
      <c r="D2" s="2">
        <v>1</v>
      </c>
      <c r="E2" s="3" t="s">
        <v>16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x14ac:dyDescent="0.3">
      <c r="A3" s="8"/>
      <c r="B3" s="8"/>
      <c r="C3" s="8" t="s">
        <v>31</v>
      </c>
      <c r="D3" s="8"/>
      <c r="E3" s="8"/>
      <c r="F3" s="8"/>
      <c r="G3" s="8"/>
      <c r="H3" s="9">
        <f>ROUND(SUM(H2:H2),0)</f>
        <v>0</v>
      </c>
      <c r="I3" s="9">
        <f>ROUND(SUM(I2:I2),0)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/>
  </sheetViews>
  <sheetFormatPr defaultRowHeight="14.4" x14ac:dyDescent="0.3"/>
  <cols>
    <col min="1" max="1" width="4.6640625" customWidth="1"/>
    <col min="2" max="2" width="30.6640625" customWidth="1"/>
    <col min="3" max="4" width="12.6640625" customWidth="1"/>
  </cols>
  <sheetData>
    <row r="1" spans="1:4" x14ac:dyDescent="0.3">
      <c r="A1" s="1" t="s">
        <v>0</v>
      </c>
      <c r="B1" s="1" t="s">
        <v>1</v>
      </c>
      <c r="C1" s="5" t="s">
        <v>2</v>
      </c>
      <c r="D1" s="5" t="s">
        <v>3</v>
      </c>
    </row>
    <row r="2" spans="1:4" x14ac:dyDescent="0.3">
      <c r="A2" s="3" t="s">
        <v>4</v>
      </c>
      <c r="B2" s="3" t="s">
        <v>5</v>
      </c>
      <c r="C2" s="4">
        <f>'21.Irtás, föld- és sziklamunka'!H9</f>
        <v>0</v>
      </c>
      <c r="D2" s="4">
        <f>'21.Irtás, föld- és sziklamunka'!I9</f>
        <v>0</v>
      </c>
    </row>
    <row r="3" spans="1:4" x14ac:dyDescent="0.3">
      <c r="A3" s="3" t="s">
        <v>32</v>
      </c>
      <c r="B3" s="3" t="s">
        <v>33</v>
      </c>
      <c r="C3" s="4">
        <f>'31.Helyszíni beton és vasbeton'!H4</f>
        <v>0</v>
      </c>
      <c r="D3" s="4">
        <f>'31.Helyszíni beton és vasbeton'!I4</f>
        <v>0</v>
      </c>
    </row>
    <row r="4" spans="1:4" x14ac:dyDescent="0.3">
      <c r="A4" s="3" t="s">
        <v>38</v>
      </c>
      <c r="B4" s="3" t="s">
        <v>39</v>
      </c>
      <c r="C4" s="4">
        <f>'36.Vakolás és rabicolás'!H8</f>
        <v>0</v>
      </c>
      <c r="D4" s="4">
        <f>'36.Vakolás és rabicolás'!I8</f>
        <v>0</v>
      </c>
    </row>
    <row r="5" spans="1:4" ht="39.6" x14ac:dyDescent="0.3">
      <c r="A5" s="3" t="s">
        <v>53</v>
      </c>
      <c r="B5" s="3" t="s">
        <v>54</v>
      </c>
      <c r="C5" s="4">
        <f>'42.Hideg-, meleg- és homlokzat'!H17</f>
        <v>0</v>
      </c>
      <c r="D5" s="4">
        <f>'42.Hideg-, meleg- és homlokzat'!I17</f>
        <v>0</v>
      </c>
    </row>
    <row r="6" spans="1:4" x14ac:dyDescent="0.3">
      <c r="A6" s="3" t="s">
        <v>84</v>
      </c>
      <c r="B6" s="3" t="s">
        <v>85</v>
      </c>
      <c r="C6" s="4">
        <f>'44.Fa- és műanyag szerkezet el'!H7</f>
        <v>0</v>
      </c>
      <c r="D6" s="4">
        <f>'44.Fa- és műanyag szerkezet el'!I7</f>
        <v>0</v>
      </c>
    </row>
    <row r="7" spans="1:4" x14ac:dyDescent="0.3">
      <c r="A7" s="3" t="s">
        <v>93</v>
      </c>
      <c r="B7" s="3" t="s">
        <v>94</v>
      </c>
      <c r="C7" s="4">
        <f>'47.Felületképzés'!H7</f>
        <v>0</v>
      </c>
      <c r="D7" s="4">
        <f>'47.Felületképzés'!I7</f>
        <v>0</v>
      </c>
    </row>
    <row r="8" spans="1:4" ht="26.4" x14ac:dyDescent="0.3">
      <c r="A8" s="3" t="s">
        <v>105</v>
      </c>
      <c r="B8" s="3" t="s">
        <v>106</v>
      </c>
      <c r="C8" s="4">
        <f>'50.Beépített berendezési tárgy'!H4</f>
        <v>0</v>
      </c>
      <c r="D8" s="4">
        <f>'50.Beépített berendezési tárgy'!I4</f>
        <v>0</v>
      </c>
    </row>
    <row r="9" spans="1:4" x14ac:dyDescent="0.3">
      <c r="A9" s="3" t="s">
        <v>112</v>
      </c>
      <c r="B9" s="3" t="s">
        <v>113</v>
      </c>
      <c r="C9" s="4">
        <f>'62.Kőburkolat készítése'!H3</f>
        <v>0</v>
      </c>
      <c r="D9" s="4">
        <f>'62.Kőburkolat készítése'!I3</f>
        <v>0</v>
      </c>
    </row>
    <row r="10" spans="1:4" ht="26.4" x14ac:dyDescent="0.3">
      <c r="A10" s="3" t="s">
        <v>116</v>
      </c>
      <c r="B10" s="3" t="s">
        <v>117</v>
      </c>
      <c r="C10" s="4">
        <f>'71.Elektromos energiaellátás,'!H3</f>
        <v>0</v>
      </c>
      <c r="D10" s="4">
        <f>'71.Elektromos energiaellátás,'!I3</f>
        <v>0</v>
      </c>
    </row>
    <row r="11" spans="1:4" ht="26.4" x14ac:dyDescent="0.3">
      <c r="A11" s="3" t="s">
        <v>120</v>
      </c>
      <c r="B11" s="3" t="s">
        <v>121</v>
      </c>
      <c r="C11" s="4">
        <f>'82.Épületgépészeti szerelvénye'!H3</f>
        <v>0</v>
      </c>
      <c r="D11" s="4">
        <f>'82.Épületgépészeti szerelvénye'!I3</f>
        <v>0</v>
      </c>
    </row>
    <row r="12" spans="1:4" x14ac:dyDescent="0.3">
      <c r="A12" s="8"/>
      <c r="B12" s="8" t="s">
        <v>124</v>
      </c>
      <c r="C12" s="8">
        <f>ROUND(SUM(C2:C11),0)</f>
        <v>0</v>
      </c>
      <c r="D12" s="8">
        <f>ROUND(SUM(D2:D11),0)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topLeftCell="A3" workbookViewId="0">
      <selection activeCell="G9" sqref="G9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39.6" x14ac:dyDescent="0.3">
      <c r="A2" s="3">
        <v>1</v>
      </c>
      <c r="B2" s="2" t="s">
        <v>14</v>
      </c>
      <c r="C2" s="3" t="s">
        <v>15</v>
      </c>
      <c r="D2" s="2">
        <v>5</v>
      </c>
      <c r="E2" s="3" t="s">
        <v>16</v>
      </c>
      <c r="F2" s="4">
        <v>0</v>
      </c>
      <c r="G2" s="4">
        <v>0</v>
      </c>
      <c r="H2" s="6">
        <f t="shared" ref="H2:H8" si="0">ROUND(F2*D2,0)</f>
        <v>0</v>
      </c>
      <c r="I2" s="6">
        <f t="shared" ref="I2:I8" si="1">ROUND(G2*D2,0)</f>
        <v>0</v>
      </c>
    </row>
    <row r="3" spans="1:9" ht="52.8" x14ac:dyDescent="0.3">
      <c r="A3" s="3">
        <v>2</v>
      </c>
      <c r="B3" s="2" t="s">
        <v>17</v>
      </c>
      <c r="C3" s="3" t="s">
        <v>18</v>
      </c>
      <c r="D3" s="2">
        <v>25</v>
      </c>
      <c r="E3" s="3" t="s">
        <v>19</v>
      </c>
      <c r="F3" s="4">
        <v>0</v>
      </c>
      <c r="G3" s="4">
        <v>0</v>
      </c>
      <c r="H3" s="6">
        <f t="shared" si="0"/>
        <v>0</v>
      </c>
      <c r="I3" s="6">
        <f t="shared" si="1"/>
        <v>0</v>
      </c>
    </row>
    <row r="4" spans="1:9" ht="66" x14ac:dyDescent="0.3">
      <c r="A4" s="3">
        <v>3</v>
      </c>
      <c r="B4" s="2" t="s">
        <v>20</v>
      </c>
      <c r="C4" s="3" t="s">
        <v>21</v>
      </c>
      <c r="D4" s="2">
        <v>5</v>
      </c>
      <c r="E4" s="3" t="s">
        <v>19</v>
      </c>
      <c r="F4" s="4">
        <v>0</v>
      </c>
      <c r="G4" s="4">
        <v>0</v>
      </c>
      <c r="H4" s="6">
        <f t="shared" si="0"/>
        <v>0</v>
      </c>
      <c r="I4" s="6">
        <f t="shared" si="1"/>
        <v>0</v>
      </c>
    </row>
    <row r="5" spans="1:9" ht="26.4" x14ac:dyDescent="0.3">
      <c r="A5" s="3">
        <v>4</v>
      </c>
      <c r="B5" s="2" t="s">
        <v>22</v>
      </c>
      <c r="C5" s="3" t="s">
        <v>23</v>
      </c>
      <c r="D5" s="2">
        <v>25</v>
      </c>
      <c r="E5" s="3" t="s">
        <v>24</v>
      </c>
      <c r="F5" s="4">
        <v>0</v>
      </c>
      <c r="G5" s="4">
        <v>0</v>
      </c>
      <c r="H5" s="6">
        <f t="shared" si="0"/>
        <v>0</v>
      </c>
      <c r="I5" s="6">
        <f t="shared" si="1"/>
        <v>0</v>
      </c>
    </row>
    <row r="6" spans="1:9" ht="132" x14ac:dyDescent="0.3">
      <c r="A6" s="3">
        <v>5</v>
      </c>
      <c r="B6" s="2" t="s">
        <v>25</v>
      </c>
      <c r="C6" s="3" t="s">
        <v>26</v>
      </c>
      <c r="D6" s="2">
        <v>6.2</v>
      </c>
      <c r="E6" s="3" t="s">
        <v>19</v>
      </c>
      <c r="F6" s="4">
        <v>0</v>
      </c>
      <c r="G6" s="4">
        <v>0</v>
      </c>
      <c r="H6" s="6">
        <f t="shared" si="0"/>
        <v>0</v>
      </c>
      <c r="I6" s="6">
        <f t="shared" si="1"/>
        <v>0</v>
      </c>
    </row>
    <row r="7" spans="1:9" ht="39.6" x14ac:dyDescent="0.3">
      <c r="A7" s="3">
        <v>6</v>
      </c>
      <c r="B7" s="2" t="s">
        <v>27</v>
      </c>
      <c r="C7" s="3" t="s">
        <v>28</v>
      </c>
      <c r="D7" s="2">
        <v>6.5</v>
      </c>
      <c r="E7" s="3" t="s">
        <v>19</v>
      </c>
      <c r="F7" s="4">
        <v>0</v>
      </c>
      <c r="G7" s="4">
        <v>0</v>
      </c>
      <c r="H7" s="6">
        <f t="shared" si="0"/>
        <v>0</v>
      </c>
      <c r="I7" s="6">
        <f t="shared" si="1"/>
        <v>0</v>
      </c>
    </row>
    <row r="8" spans="1:9" ht="26.4" x14ac:dyDescent="0.3">
      <c r="A8" s="3">
        <v>7</v>
      </c>
      <c r="B8" s="2" t="s">
        <v>29</v>
      </c>
      <c r="C8" s="3" t="s">
        <v>30</v>
      </c>
      <c r="D8" s="2">
        <v>25</v>
      </c>
      <c r="E8" s="3" t="s">
        <v>24</v>
      </c>
      <c r="F8" s="4">
        <v>0</v>
      </c>
      <c r="G8" s="4">
        <v>0</v>
      </c>
      <c r="H8" s="6">
        <f t="shared" si="0"/>
        <v>0</v>
      </c>
      <c r="I8" s="6">
        <f t="shared" si="1"/>
        <v>0</v>
      </c>
    </row>
    <row r="9" spans="1:9" x14ac:dyDescent="0.3">
      <c r="A9" s="8"/>
      <c r="B9" s="8"/>
      <c r="C9" s="8" t="s">
        <v>31</v>
      </c>
      <c r="D9" s="8"/>
      <c r="E9" s="8"/>
      <c r="F9" s="8"/>
      <c r="G9" s="8"/>
      <c r="H9" s="9">
        <f>ROUND(SUM(H2:H8),0)</f>
        <v>0</v>
      </c>
      <c r="I9" s="9">
        <f>ROUND(SUM(I2:I8),0)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workbookViewId="0">
      <selection activeCell="F4" sqref="F4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26.4" x14ac:dyDescent="0.3">
      <c r="A2" s="3">
        <v>1</v>
      </c>
      <c r="B2" s="2" t="s">
        <v>34</v>
      </c>
      <c r="C2" s="3" t="s">
        <v>35</v>
      </c>
      <c r="D2" s="2">
        <v>31</v>
      </c>
      <c r="E2" s="3" t="s">
        <v>24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ht="52.8" x14ac:dyDescent="0.3">
      <c r="A3" s="3">
        <v>2</v>
      </c>
      <c r="B3" s="2" t="s">
        <v>36</v>
      </c>
      <c r="C3" s="3" t="s">
        <v>37</v>
      </c>
      <c r="D3" s="2">
        <v>6</v>
      </c>
      <c r="E3" s="3" t="s">
        <v>24</v>
      </c>
      <c r="F3" s="4">
        <v>0</v>
      </c>
      <c r="G3" s="4">
        <v>0</v>
      </c>
      <c r="H3" s="6">
        <f>ROUND(F3*D3,0)</f>
        <v>0</v>
      </c>
      <c r="I3" s="6">
        <f>ROUND(G3*D3,0)</f>
        <v>0</v>
      </c>
    </row>
    <row r="4" spans="1:9" x14ac:dyDescent="0.3">
      <c r="A4" s="8"/>
      <c r="B4" s="8"/>
      <c r="C4" s="8" t="s">
        <v>31</v>
      </c>
      <c r="D4" s="8"/>
      <c r="E4" s="8"/>
      <c r="F4" s="8"/>
      <c r="G4" s="8"/>
      <c r="H4" s="9">
        <f>ROUND(SUM(H2:H3),0)</f>
        <v>0</v>
      </c>
      <c r="I4" s="9">
        <f>ROUND(SUM(I2:I3),0)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selection activeCell="G8" sqref="G8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26.4" x14ac:dyDescent="0.3">
      <c r="A2" s="3">
        <v>1</v>
      </c>
      <c r="B2" s="2" t="s">
        <v>40</v>
      </c>
      <c r="C2" s="3" t="s">
        <v>41</v>
      </c>
      <c r="D2" s="2">
        <v>42</v>
      </c>
      <c r="E2" s="3" t="s">
        <v>42</v>
      </c>
      <c r="F2" s="4">
        <v>0</v>
      </c>
      <c r="G2" s="4">
        <v>0</v>
      </c>
      <c r="H2" s="6">
        <f t="shared" ref="H2:H7" si="0">ROUND(F2*D2,0)</f>
        <v>0</v>
      </c>
      <c r="I2" s="6">
        <f t="shared" ref="I2:I7" si="1">ROUND(G2*D2,0)</f>
        <v>0</v>
      </c>
    </row>
    <row r="3" spans="1:9" ht="26.4" x14ac:dyDescent="0.3">
      <c r="A3" s="3">
        <v>2</v>
      </c>
      <c r="B3" s="2" t="s">
        <v>43</v>
      </c>
      <c r="C3" s="3" t="s">
        <v>44</v>
      </c>
      <c r="D3" s="2">
        <v>56</v>
      </c>
      <c r="E3" s="3" t="s">
        <v>42</v>
      </c>
      <c r="F3" s="4">
        <v>0</v>
      </c>
      <c r="G3" s="4">
        <v>0</v>
      </c>
      <c r="H3" s="6">
        <f t="shared" si="0"/>
        <v>0</v>
      </c>
      <c r="I3" s="6">
        <f t="shared" si="1"/>
        <v>0</v>
      </c>
    </row>
    <row r="4" spans="1:9" ht="26.4" x14ac:dyDescent="0.3">
      <c r="A4" s="3">
        <v>3</v>
      </c>
      <c r="B4" s="2" t="s">
        <v>45</v>
      </c>
      <c r="C4" s="3" t="s">
        <v>46</v>
      </c>
      <c r="D4" s="2">
        <v>12</v>
      </c>
      <c r="E4" s="3" t="s">
        <v>42</v>
      </c>
      <c r="F4" s="4">
        <v>0</v>
      </c>
      <c r="G4" s="4">
        <v>0</v>
      </c>
      <c r="H4" s="6">
        <f t="shared" si="0"/>
        <v>0</v>
      </c>
      <c r="I4" s="6">
        <f t="shared" si="1"/>
        <v>0</v>
      </c>
    </row>
    <row r="5" spans="1:9" ht="39.6" x14ac:dyDescent="0.3">
      <c r="A5" s="3">
        <v>4</v>
      </c>
      <c r="B5" s="2" t="s">
        <v>47</v>
      </c>
      <c r="C5" s="3" t="s">
        <v>48</v>
      </c>
      <c r="D5" s="2">
        <v>15</v>
      </c>
      <c r="E5" s="3" t="s">
        <v>24</v>
      </c>
      <c r="F5" s="4">
        <v>0</v>
      </c>
      <c r="G5" s="4">
        <v>0</v>
      </c>
      <c r="H5" s="6">
        <f t="shared" si="0"/>
        <v>0</v>
      </c>
      <c r="I5" s="6">
        <f t="shared" si="1"/>
        <v>0</v>
      </c>
    </row>
    <row r="6" spans="1:9" ht="66" x14ac:dyDescent="0.3">
      <c r="A6" s="3">
        <v>5</v>
      </c>
      <c r="B6" s="2" t="s">
        <v>49</v>
      </c>
      <c r="C6" s="3" t="s">
        <v>50</v>
      </c>
      <c r="D6" s="2">
        <v>15</v>
      </c>
      <c r="E6" s="3" t="s">
        <v>24</v>
      </c>
      <c r="F6" s="4">
        <v>0</v>
      </c>
      <c r="G6" s="4">
        <v>0</v>
      </c>
      <c r="H6" s="6">
        <f t="shared" si="0"/>
        <v>0</v>
      </c>
      <c r="I6" s="6">
        <f t="shared" si="1"/>
        <v>0</v>
      </c>
    </row>
    <row r="7" spans="1:9" ht="66" x14ac:dyDescent="0.3">
      <c r="A7" s="3">
        <v>6</v>
      </c>
      <c r="B7" s="2" t="s">
        <v>51</v>
      </c>
      <c r="C7" s="3" t="s">
        <v>52</v>
      </c>
      <c r="D7" s="2">
        <v>77</v>
      </c>
      <c r="E7" s="3" t="s">
        <v>24</v>
      </c>
      <c r="F7" s="4">
        <v>0</v>
      </c>
      <c r="G7" s="4">
        <v>0</v>
      </c>
      <c r="H7" s="6">
        <f t="shared" si="0"/>
        <v>0</v>
      </c>
      <c r="I7" s="6">
        <f t="shared" si="1"/>
        <v>0</v>
      </c>
    </row>
    <row r="8" spans="1:9" x14ac:dyDescent="0.3">
      <c r="A8" s="8"/>
      <c r="B8" s="8"/>
      <c r="C8" s="8" t="s">
        <v>31</v>
      </c>
      <c r="D8" s="8"/>
      <c r="E8" s="8"/>
      <c r="F8" s="8"/>
      <c r="G8" s="8"/>
      <c r="H8" s="9">
        <f>ROUND(SUM(H2:H7),0)</f>
        <v>0</v>
      </c>
      <c r="I8" s="9">
        <f>ROUND(SUM(I2:I7),0)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workbookViewId="0">
      <selection activeCell="G17" sqref="G17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39.6" x14ac:dyDescent="0.3">
      <c r="A2" s="3">
        <v>1</v>
      </c>
      <c r="B2" s="2" t="s">
        <v>55</v>
      </c>
      <c r="C2" s="3" t="s">
        <v>56</v>
      </c>
      <c r="D2" s="2">
        <v>46.5</v>
      </c>
      <c r="E2" s="3" t="s">
        <v>24</v>
      </c>
      <c r="F2" s="4">
        <v>0</v>
      </c>
      <c r="G2" s="4">
        <v>0</v>
      </c>
      <c r="H2" s="6">
        <f t="shared" ref="H2:H16" si="0">ROUND(F2*D2,0)</f>
        <v>0</v>
      </c>
      <c r="I2" s="6">
        <f t="shared" ref="I2:I16" si="1">ROUND(G2*D2,0)</f>
        <v>0</v>
      </c>
    </row>
    <row r="3" spans="1:9" ht="39.6" x14ac:dyDescent="0.3">
      <c r="A3" s="3">
        <v>2</v>
      </c>
      <c r="B3" s="2" t="s">
        <v>55</v>
      </c>
      <c r="C3" s="3" t="s">
        <v>83</v>
      </c>
      <c r="D3" s="2">
        <v>25</v>
      </c>
      <c r="E3" s="3" t="s">
        <v>24</v>
      </c>
      <c r="F3" s="4">
        <v>0</v>
      </c>
      <c r="G3" s="4">
        <v>0</v>
      </c>
      <c r="H3" s="6">
        <f t="shared" si="0"/>
        <v>0</v>
      </c>
      <c r="I3" s="6">
        <f t="shared" si="1"/>
        <v>0</v>
      </c>
    </row>
    <row r="4" spans="1:9" ht="39.6" x14ac:dyDescent="0.3">
      <c r="A4" s="3">
        <v>3</v>
      </c>
      <c r="B4" s="2" t="s">
        <v>57</v>
      </c>
      <c r="C4" s="3" t="s">
        <v>58</v>
      </c>
      <c r="D4" s="2">
        <v>29</v>
      </c>
      <c r="E4" s="3" t="s">
        <v>24</v>
      </c>
      <c r="F4" s="4">
        <v>0</v>
      </c>
      <c r="G4" s="4">
        <v>0</v>
      </c>
      <c r="H4" s="6">
        <f t="shared" si="0"/>
        <v>0</v>
      </c>
      <c r="I4" s="6">
        <f t="shared" si="1"/>
        <v>0</v>
      </c>
    </row>
    <row r="5" spans="1:9" ht="52.8" x14ac:dyDescent="0.3">
      <c r="A5" s="3">
        <v>4</v>
      </c>
      <c r="B5" s="2" t="s">
        <v>59</v>
      </c>
      <c r="C5" s="3" t="s">
        <v>60</v>
      </c>
      <c r="D5" s="2">
        <v>54</v>
      </c>
      <c r="E5" s="3" t="s">
        <v>42</v>
      </c>
      <c r="F5" s="4">
        <v>0</v>
      </c>
      <c r="G5" s="4">
        <v>0</v>
      </c>
      <c r="H5" s="6">
        <f t="shared" si="0"/>
        <v>0</v>
      </c>
      <c r="I5" s="6">
        <f t="shared" si="1"/>
        <v>0</v>
      </c>
    </row>
    <row r="6" spans="1:9" ht="52.8" x14ac:dyDescent="0.3">
      <c r="A6" s="3">
        <v>5</v>
      </c>
      <c r="B6" s="2" t="s">
        <v>77</v>
      </c>
      <c r="C6" s="3" t="s">
        <v>78</v>
      </c>
      <c r="D6" s="2">
        <v>32.200000000000003</v>
      </c>
      <c r="E6" s="3" t="s">
        <v>24</v>
      </c>
      <c r="F6" s="4">
        <v>0</v>
      </c>
      <c r="G6" s="4">
        <v>0</v>
      </c>
      <c r="H6" s="6">
        <f t="shared" si="0"/>
        <v>0</v>
      </c>
      <c r="I6" s="6">
        <f t="shared" si="1"/>
        <v>0</v>
      </c>
    </row>
    <row r="7" spans="1:9" ht="79.2" x14ac:dyDescent="0.3">
      <c r="A7" s="3">
        <v>6</v>
      </c>
      <c r="B7" s="2" t="s">
        <v>61</v>
      </c>
      <c r="C7" s="3" t="s">
        <v>62</v>
      </c>
      <c r="D7" s="2">
        <v>27.5</v>
      </c>
      <c r="E7" s="3" t="s">
        <v>24</v>
      </c>
      <c r="F7" s="4">
        <v>0</v>
      </c>
      <c r="G7" s="4">
        <v>0</v>
      </c>
      <c r="H7" s="6">
        <f t="shared" si="0"/>
        <v>0</v>
      </c>
      <c r="I7" s="6">
        <f t="shared" si="1"/>
        <v>0</v>
      </c>
    </row>
    <row r="8" spans="1:9" ht="92.4" x14ac:dyDescent="0.3">
      <c r="A8" s="3">
        <v>7</v>
      </c>
      <c r="B8" s="2" t="s">
        <v>63</v>
      </c>
      <c r="C8" s="3" t="s">
        <v>64</v>
      </c>
      <c r="D8" s="2">
        <v>6.5</v>
      </c>
      <c r="E8" s="3" t="s">
        <v>24</v>
      </c>
      <c r="F8" s="4">
        <v>0</v>
      </c>
      <c r="G8" s="4">
        <v>0</v>
      </c>
      <c r="H8" s="6">
        <f t="shared" si="0"/>
        <v>0</v>
      </c>
      <c r="I8" s="6">
        <f t="shared" si="1"/>
        <v>0</v>
      </c>
    </row>
    <row r="9" spans="1:9" ht="66" x14ac:dyDescent="0.3">
      <c r="A9" s="3">
        <v>8</v>
      </c>
      <c r="B9" s="2" t="s">
        <v>67</v>
      </c>
      <c r="C9" s="3" t="s">
        <v>68</v>
      </c>
      <c r="D9" s="2">
        <v>46.5</v>
      </c>
      <c r="E9" s="3" t="s">
        <v>24</v>
      </c>
      <c r="F9" s="4">
        <v>0</v>
      </c>
      <c r="G9" s="4">
        <v>0</v>
      </c>
      <c r="H9" s="6">
        <f t="shared" si="0"/>
        <v>0</v>
      </c>
      <c r="I9" s="6">
        <f t="shared" si="1"/>
        <v>0</v>
      </c>
    </row>
    <row r="10" spans="1:9" ht="79.2" x14ac:dyDescent="0.3">
      <c r="A10" s="3">
        <v>9</v>
      </c>
      <c r="B10" s="2" t="s">
        <v>69</v>
      </c>
      <c r="C10" s="3" t="s">
        <v>70</v>
      </c>
      <c r="D10" s="2">
        <v>6.8</v>
      </c>
      <c r="E10" s="3" t="s">
        <v>24</v>
      </c>
      <c r="F10" s="4">
        <v>0</v>
      </c>
      <c r="G10" s="4">
        <v>0</v>
      </c>
      <c r="H10" s="6">
        <f t="shared" si="0"/>
        <v>0</v>
      </c>
      <c r="I10" s="6">
        <f t="shared" si="1"/>
        <v>0</v>
      </c>
    </row>
    <row r="11" spans="1:9" ht="79.2" x14ac:dyDescent="0.3">
      <c r="A11" s="3">
        <v>10</v>
      </c>
      <c r="B11" s="2" t="s">
        <v>71</v>
      </c>
      <c r="C11" s="3" t="s">
        <v>72</v>
      </c>
      <c r="D11" s="2">
        <v>46.5</v>
      </c>
      <c r="E11" s="3" t="s">
        <v>24</v>
      </c>
      <c r="F11" s="4">
        <v>0</v>
      </c>
      <c r="G11" s="4">
        <v>0</v>
      </c>
      <c r="H11" s="6">
        <f t="shared" si="0"/>
        <v>0</v>
      </c>
      <c r="I11" s="6">
        <f t="shared" si="1"/>
        <v>0</v>
      </c>
    </row>
    <row r="12" spans="1:9" ht="105.6" x14ac:dyDescent="0.3">
      <c r="A12" s="3">
        <v>11</v>
      </c>
      <c r="B12" s="2" t="s">
        <v>65</v>
      </c>
      <c r="C12" s="3" t="s">
        <v>66</v>
      </c>
      <c r="D12" s="2">
        <v>27.5</v>
      </c>
      <c r="E12" s="3" t="s">
        <v>24</v>
      </c>
      <c r="F12" s="4">
        <v>0</v>
      </c>
      <c r="G12" s="4">
        <v>0</v>
      </c>
      <c r="H12" s="6">
        <f t="shared" si="0"/>
        <v>0</v>
      </c>
      <c r="I12" s="6">
        <f t="shared" si="1"/>
        <v>0</v>
      </c>
    </row>
    <row r="13" spans="1:9" ht="105.6" x14ac:dyDescent="0.3">
      <c r="A13" s="3">
        <v>12</v>
      </c>
      <c r="B13" s="2" t="s">
        <v>73</v>
      </c>
      <c r="C13" s="3" t="s">
        <v>74</v>
      </c>
      <c r="D13" s="2">
        <v>46.5</v>
      </c>
      <c r="E13" s="3" t="s">
        <v>24</v>
      </c>
      <c r="F13" s="4">
        <v>0</v>
      </c>
      <c r="G13" s="4">
        <v>0</v>
      </c>
      <c r="H13" s="6">
        <f t="shared" si="0"/>
        <v>0</v>
      </c>
      <c r="I13" s="6">
        <f t="shared" si="1"/>
        <v>0</v>
      </c>
    </row>
    <row r="14" spans="1:9" ht="105.6" x14ac:dyDescent="0.3">
      <c r="A14" s="3">
        <v>13</v>
      </c>
      <c r="B14" s="2" t="s">
        <v>75</v>
      </c>
      <c r="C14" s="3" t="s">
        <v>76</v>
      </c>
      <c r="D14" s="2">
        <v>52</v>
      </c>
      <c r="E14" s="3" t="s">
        <v>42</v>
      </c>
      <c r="F14" s="4">
        <v>0</v>
      </c>
      <c r="G14" s="4">
        <v>0</v>
      </c>
      <c r="H14" s="6">
        <f t="shared" si="0"/>
        <v>0</v>
      </c>
      <c r="I14" s="6">
        <f t="shared" si="1"/>
        <v>0</v>
      </c>
    </row>
    <row r="15" spans="1:9" ht="92.4" x14ac:dyDescent="0.3">
      <c r="A15" s="3">
        <v>14</v>
      </c>
      <c r="B15" s="2" t="s">
        <v>79</v>
      </c>
      <c r="C15" s="3" t="s">
        <v>80</v>
      </c>
      <c r="D15" s="2">
        <v>32.200000000000003</v>
      </c>
      <c r="E15" s="3" t="s">
        <v>24</v>
      </c>
      <c r="F15" s="4">
        <v>0</v>
      </c>
      <c r="G15" s="4">
        <v>0</v>
      </c>
      <c r="H15" s="6">
        <f t="shared" si="0"/>
        <v>0</v>
      </c>
      <c r="I15" s="6">
        <f t="shared" si="1"/>
        <v>0</v>
      </c>
    </row>
    <row r="16" spans="1:9" ht="66" x14ac:dyDescent="0.3">
      <c r="A16" s="3">
        <v>15</v>
      </c>
      <c r="B16" s="2" t="s">
        <v>81</v>
      </c>
      <c r="C16" s="3" t="s">
        <v>82</v>
      </c>
      <c r="D16" s="2">
        <v>32.200000000000003</v>
      </c>
      <c r="E16" s="3" t="s">
        <v>24</v>
      </c>
      <c r="F16" s="4">
        <v>0</v>
      </c>
      <c r="G16" s="4">
        <v>0</v>
      </c>
      <c r="H16" s="6">
        <f t="shared" si="0"/>
        <v>0</v>
      </c>
      <c r="I16" s="6">
        <f t="shared" si="1"/>
        <v>0</v>
      </c>
    </row>
    <row r="17" spans="1:9" x14ac:dyDescent="0.3">
      <c r="A17" s="8"/>
      <c r="B17" s="8"/>
      <c r="C17" s="8" t="s">
        <v>31</v>
      </c>
      <c r="D17" s="8"/>
      <c r="E17" s="8"/>
      <c r="F17" s="8"/>
      <c r="G17" s="8"/>
      <c r="H17" s="9">
        <f>ROUND(SUM(H2:H16),0)</f>
        <v>0</v>
      </c>
      <c r="I17" s="9">
        <f>ROUND(SUM(I2:I16),0)</f>
        <v>0</v>
      </c>
    </row>
  </sheetData>
  <sortState xmlns:xlrd2="http://schemas.microsoft.com/office/spreadsheetml/2017/richdata2" ref="A2:I17">
    <sortCondition ref="B10:B1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"/>
  <sheetViews>
    <sheetView topLeftCell="A5" workbookViewId="0">
      <selection activeCell="K10" sqref="K10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26.4" x14ac:dyDescent="0.3">
      <c r="A2" s="3">
        <v>1</v>
      </c>
      <c r="B2" s="2" t="s">
        <v>86</v>
      </c>
      <c r="C2" s="3" t="s">
        <v>87</v>
      </c>
      <c r="D2" s="2">
        <v>14</v>
      </c>
      <c r="E2" s="3" t="s">
        <v>24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ht="92.4" x14ac:dyDescent="0.3">
      <c r="A3" s="3">
        <v>2</v>
      </c>
      <c r="B3" s="2" t="s">
        <v>88</v>
      </c>
      <c r="C3" s="3" t="s">
        <v>89</v>
      </c>
      <c r="D3" s="2">
        <v>3</v>
      </c>
      <c r="E3" s="3" t="s">
        <v>16</v>
      </c>
      <c r="F3" s="4">
        <v>0</v>
      </c>
      <c r="G3" s="4">
        <v>0</v>
      </c>
      <c r="H3" s="6">
        <f>ROUND(F3*D3,0)</f>
        <v>0</v>
      </c>
      <c r="I3" s="6">
        <f>ROUND(G3*D3,0)</f>
        <v>0</v>
      </c>
    </row>
    <row r="4" spans="1:9" ht="92.4" x14ac:dyDescent="0.3">
      <c r="A4" s="3">
        <v>3</v>
      </c>
      <c r="B4" s="2" t="s">
        <v>88</v>
      </c>
      <c r="C4" s="3" t="s">
        <v>90</v>
      </c>
      <c r="D4" s="2">
        <v>1</v>
      </c>
      <c r="E4" s="3" t="s">
        <v>16</v>
      </c>
      <c r="F4" s="4">
        <v>0</v>
      </c>
      <c r="G4" s="4">
        <v>0</v>
      </c>
      <c r="H4" s="6">
        <f>ROUND(F4*D4,0)</f>
        <v>0</v>
      </c>
      <c r="I4" s="6">
        <f>ROUND(G4*D4,0)</f>
        <v>0</v>
      </c>
    </row>
    <row r="5" spans="1:9" ht="92.4" x14ac:dyDescent="0.3">
      <c r="A5" s="3">
        <v>4</v>
      </c>
      <c r="B5" s="2" t="s">
        <v>88</v>
      </c>
      <c r="C5" s="3" t="s">
        <v>91</v>
      </c>
      <c r="D5" s="2">
        <v>2</v>
      </c>
      <c r="E5" s="3" t="s">
        <v>16</v>
      </c>
      <c r="F5" s="4">
        <v>0</v>
      </c>
      <c r="G5" s="4">
        <v>0</v>
      </c>
      <c r="H5" s="6">
        <f>ROUND(F5*D5,0)</f>
        <v>0</v>
      </c>
      <c r="I5" s="6">
        <f>ROUND(G5*D5,0)</f>
        <v>0</v>
      </c>
    </row>
    <row r="6" spans="1:9" ht="92.4" x14ac:dyDescent="0.3">
      <c r="A6" s="3">
        <v>5</v>
      </c>
      <c r="B6" s="2" t="s">
        <v>88</v>
      </c>
      <c r="C6" s="3" t="s">
        <v>92</v>
      </c>
      <c r="D6" s="2">
        <v>1</v>
      </c>
      <c r="E6" s="3" t="s">
        <v>16</v>
      </c>
      <c r="F6" s="4">
        <v>0</v>
      </c>
      <c r="G6" s="4">
        <v>0</v>
      </c>
      <c r="H6" s="6">
        <f>ROUND(F6*D6,0)</f>
        <v>0</v>
      </c>
      <c r="I6" s="6">
        <f>ROUND(G6*D6,0)</f>
        <v>0</v>
      </c>
    </row>
    <row r="7" spans="1:9" x14ac:dyDescent="0.3">
      <c r="A7" s="8"/>
      <c r="B7" s="8"/>
      <c r="C7" s="8" t="s">
        <v>31</v>
      </c>
      <c r="D7" s="8"/>
      <c r="E7" s="8"/>
      <c r="F7" s="8"/>
      <c r="G7" s="8"/>
      <c r="H7" s="9">
        <f>ROUND(SUM(H2:H6),0)</f>
        <v>0</v>
      </c>
      <c r="I7" s="9">
        <f>ROUND(SUM(I2:I6),0)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"/>
  <sheetViews>
    <sheetView topLeftCell="A7" workbookViewId="0">
      <selection activeCell="G7" sqref="G7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ht="92.4" x14ac:dyDescent="0.3">
      <c r="A2" s="3">
        <v>1</v>
      </c>
      <c r="B2" s="2" t="s">
        <v>95</v>
      </c>
      <c r="C2" s="3" t="s">
        <v>96</v>
      </c>
      <c r="D2" s="2">
        <v>48</v>
      </c>
      <c r="E2" s="3" t="s">
        <v>24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ht="52.8" x14ac:dyDescent="0.3">
      <c r="A3" s="3">
        <v>2</v>
      </c>
      <c r="B3" s="2" t="s">
        <v>97</v>
      </c>
      <c r="C3" s="3" t="s">
        <v>98</v>
      </c>
      <c r="D3" s="2">
        <v>197</v>
      </c>
      <c r="E3" s="3" t="s">
        <v>24</v>
      </c>
      <c r="F3" s="4">
        <v>0</v>
      </c>
      <c r="G3" s="4">
        <v>0</v>
      </c>
      <c r="H3" s="6">
        <f>ROUND(F3*D3,0)</f>
        <v>0</v>
      </c>
      <c r="I3" s="6">
        <f>ROUND(G3*D3,0)</f>
        <v>0</v>
      </c>
    </row>
    <row r="4" spans="1:9" ht="92.4" x14ac:dyDescent="0.3">
      <c r="A4" s="3">
        <v>3</v>
      </c>
      <c r="B4" s="2" t="s">
        <v>99</v>
      </c>
      <c r="C4" s="3" t="s">
        <v>100</v>
      </c>
      <c r="D4" s="2">
        <v>197</v>
      </c>
      <c r="E4" s="3" t="s">
        <v>24</v>
      </c>
      <c r="F4" s="4">
        <v>0</v>
      </c>
      <c r="G4" s="4">
        <v>0</v>
      </c>
      <c r="H4" s="6">
        <f>ROUND(F4*D4,0)</f>
        <v>0</v>
      </c>
      <c r="I4" s="6">
        <f>ROUND(G4*D4,0)</f>
        <v>0</v>
      </c>
    </row>
    <row r="5" spans="1:9" ht="105.6" x14ac:dyDescent="0.3">
      <c r="A5" s="3">
        <v>4</v>
      </c>
      <c r="B5" s="2" t="s">
        <v>101</v>
      </c>
      <c r="C5" s="3" t="s">
        <v>102</v>
      </c>
      <c r="D5" s="2">
        <v>197</v>
      </c>
      <c r="E5" s="3" t="s">
        <v>24</v>
      </c>
      <c r="F5" s="4">
        <v>0</v>
      </c>
      <c r="G5" s="4">
        <v>0</v>
      </c>
      <c r="H5" s="6">
        <f>ROUND(F5*D5,0)</f>
        <v>0</v>
      </c>
      <c r="I5" s="6">
        <f>ROUND(G5*D5,0)</f>
        <v>0</v>
      </c>
    </row>
    <row r="6" spans="1:9" ht="105.6" x14ac:dyDescent="0.3">
      <c r="A6" s="3">
        <v>5</v>
      </c>
      <c r="B6" s="2" t="s">
        <v>103</v>
      </c>
      <c r="C6" s="3" t="s">
        <v>104</v>
      </c>
      <c r="D6" s="2">
        <v>12</v>
      </c>
      <c r="E6" s="3" t="s">
        <v>24</v>
      </c>
      <c r="F6" s="4">
        <v>0</v>
      </c>
      <c r="G6" s="4">
        <v>0</v>
      </c>
      <c r="H6" s="6">
        <f>ROUND(F6*D6,0)</f>
        <v>0</v>
      </c>
      <c r="I6" s="6">
        <f>ROUND(G6*D6,0)</f>
        <v>0</v>
      </c>
    </row>
    <row r="7" spans="1:9" x14ac:dyDescent="0.3">
      <c r="A7" s="8"/>
      <c r="B7" s="8"/>
      <c r="C7" s="8" t="s">
        <v>31</v>
      </c>
      <c r="D7" s="8"/>
      <c r="E7" s="8"/>
      <c r="F7" s="8"/>
      <c r="G7" s="8"/>
      <c r="H7" s="9">
        <f>ROUND(SUM(H2:H6),0)</f>
        <v>0</v>
      </c>
      <c r="I7" s="9">
        <f>ROUND(SUM(I2:I6),0)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workbookViewId="0">
      <selection activeCell="G4" sqref="G4"/>
    </sheetView>
  </sheetViews>
  <sheetFormatPr defaultRowHeight="14.4" x14ac:dyDescent="0.3"/>
  <cols>
    <col min="1" max="1" width="4.6640625" customWidth="1"/>
    <col min="2" max="2" width="20.6640625" customWidth="1"/>
    <col min="3" max="3" width="35.6640625" customWidth="1"/>
    <col min="4" max="4" width="7.6640625" customWidth="1"/>
    <col min="5" max="5" width="8.6640625" customWidth="1"/>
    <col min="6" max="9" width="12.6640625" customWidth="1"/>
  </cols>
  <sheetData>
    <row r="1" spans="1:9" ht="26.4" x14ac:dyDescent="0.3">
      <c r="A1" s="1" t="s">
        <v>0</v>
      </c>
      <c r="B1" s="1" t="s">
        <v>6</v>
      </c>
      <c r="C1" s="1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</row>
    <row r="2" spans="1:9" x14ac:dyDescent="0.3">
      <c r="A2" s="3">
        <v>1</v>
      </c>
      <c r="B2" s="2" t="s">
        <v>107</v>
      </c>
      <c r="C2" s="3" t="s">
        <v>108</v>
      </c>
      <c r="D2" s="2">
        <v>9</v>
      </c>
      <c r="E2" s="3" t="s">
        <v>109</v>
      </c>
      <c r="F2" s="4">
        <v>0</v>
      </c>
      <c r="G2" s="4">
        <v>0</v>
      </c>
      <c r="H2" s="6">
        <f>ROUND(F2*D2,0)</f>
        <v>0</v>
      </c>
      <c r="I2" s="6">
        <f>ROUND(G2*D2,0)</f>
        <v>0</v>
      </c>
    </row>
    <row r="3" spans="1:9" ht="39.6" x14ac:dyDescent="0.3">
      <c r="A3" s="3">
        <v>2</v>
      </c>
      <c r="B3" s="2" t="s">
        <v>110</v>
      </c>
      <c r="C3" s="3" t="s">
        <v>111</v>
      </c>
      <c r="D3" s="2">
        <v>1</v>
      </c>
      <c r="E3" s="3" t="s">
        <v>16</v>
      </c>
      <c r="F3" s="4">
        <v>0</v>
      </c>
      <c r="G3" s="4">
        <v>0</v>
      </c>
      <c r="H3" s="6">
        <f>ROUND(F3*D3,0)</f>
        <v>0</v>
      </c>
      <c r="I3" s="6">
        <f>ROUND(G3*D3,0)</f>
        <v>0</v>
      </c>
    </row>
    <row r="4" spans="1:9" x14ac:dyDescent="0.3">
      <c r="A4" s="8"/>
      <c r="B4" s="8"/>
      <c r="C4" s="8" t="s">
        <v>31</v>
      </c>
      <c r="D4" s="8"/>
      <c r="E4" s="8"/>
      <c r="F4" s="8"/>
      <c r="G4" s="8"/>
      <c r="H4" s="9">
        <f>ROUND(SUM(H2:H3),0)</f>
        <v>0</v>
      </c>
      <c r="I4" s="9">
        <f>ROUND(SUM(I2:I3),0)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Főösszesítő</vt:lpstr>
      <vt:lpstr>Munkanem összesítő</vt:lpstr>
      <vt:lpstr>21.Irtás, föld- és sziklamunka</vt:lpstr>
      <vt:lpstr>31.Helyszíni beton és vasbeton</vt:lpstr>
      <vt:lpstr>36.Vakolás és rabicolás</vt:lpstr>
      <vt:lpstr>42.Hideg-, meleg- és homlokzat</vt:lpstr>
      <vt:lpstr>44.Fa- és műanyag szerkezet el</vt:lpstr>
      <vt:lpstr>47.Felületképzés</vt:lpstr>
      <vt:lpstr>50.Beépített berendezési tárgy</vt:lpstr>
      <vt:lpstr>62.Kőburkolat készítése</vt:lpstr>
      <vt:lpstr>71.Elektromos energiaellátás,</vt:lpstr>
      <vt:lpstr>82.Épületgépészeti szerelvénye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Nagyrécse szolgálati lakás felújítás</dc:title>
  <dc:subject/>
  <dc:creator>János</dc:creator>
  <cp:keywords/>
  <dc:description/>
  <cp:lastModifiedBy>Melitta</cp:lastModifiedBy>
  <dcterms:created xsi:type="dcterms:W3CDTF">2025-09-05T11:29:20Z</dcterms:created>
  <dcterms:modified xsi:type="dcterms:W3CDTF">2026-07-10T08:54:05Z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555373</vt:lpwstr>
  </property>
  <property fmtid="{D5CDD505-2E9C-101B-9397-08002B2CF9AE}" pid="3" name="title">
    <vt:lpwstr>Nagyrécse szolgálati lakás felújítás</vt:lpwstr>
  </property>
  <property fmtid="{D5CDD505-2E9C-101B-9397-08002B2CF9AE}" pid="4" name="lessonfee">
    <vt:i4>8550</vt:i4>
  </property>
  <property fmtid="{D5CDD505-2E9C-101B-9397-08002B2CF9AE}" pid="5" name="norm_type_id">
    <vt:lpwstr>1</vt:lpwstr>
  </property>
  <property fmtid="{D5CDD505-2E9C-101B-9397-08002B2CF9AE}" pid="6" name="tender_iow_id">
    <vt:lpwstr>1</vt:lpwstr>
  </property>
  <property fmtid="{D5CDD505-2E9C-101B-9397-08002B2CF9AE}" pid="7" name="created">
    <vt:lpwstr>2025-09-05 11:29:20</vt:lpwstr>
  </property>
  <property fmtid="{D5CDD505-2E9C-101B-9397-08002B2CF9AE}" pid="8" name="changed">
    <vt:lpwstr>2025-09-08 10:50:36</vt:lpwstr>
  </property>
  <property fmtid="{D5CDD505-2E9C-101B-9397-08002B2CF9AE}" pid="9" name="osum">
    <vt:i4>0</vt:i4>
  </property>
  <property fmtid="{D5CDD505-2E9C-101B-9397-08002B2CF9AE}" pid="10" name="priceversion">
    <vt:lpwstr>2025.07.01</vt:lpwstr>
  </property>
  <property fmtid="{D5CDD505-2E9C-101B-9397-08002B2CF9AE}" pid="11" name="currency">
    <vt:lpwstr>HUF</vt:lpwstr>
  </property>
</Properties>
</file>